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xr:revisionPtr revIDLastSave="0" documentId="8_{BBDF522C-4FC1-604F-8D32-C370F74BE8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I43" i="1"/>
  <c r="G41" i="1"/>
  <c r="H41" i="1"/>
  <c r="I41" i="1"/>
  <c r="G39" i="1"/>
  <c r="H39" i="1"/>
  <c r="I39" i="1"/>
  <c r="G20" i="1"/>
  <c r="H20" i="1"/>
  <c r="I20" i="1"/>
  <c r="G67" i="1"/>
  <c r="G68" i="1"/>
  <c r="G69" i="1"/>
  <c r="G66" i="1"/>
  <c r="G70" i="1"/>
  <c r="G71" i="1"/>
  <c r="G72" i="1"/>
  <c r="G73" i="1"/>
  <c r="G74" i="1"/>
  <c r="H66" i="1"/>
  <c r="I66" i="1"/>
  <c r="G64" i="1"/>
  <c r="G47" i="1"/>
  <c r="G48" i="1"/>
  <c r="G49" i="1"/>
  <c r="G50" i="1"/>
  <c r="G51" i="1"/>
  <c r="H47" i="1"/>
  <c r="I47" i="1"/>
  <c r="G13" i="1"/>
  <c r="G14" i="1"/>
  <c r="H13" i="1"/>
  <c r="I13" i="1"/>
  <c r="G8" i="1"/>
  <c r="G63" i="1"/>
  <c r="G62" i="1"/>
  <c r="G61" i="1"/>
  <c r="G60" i="1"/>
  <c r="G59" i="1"/>
  <c r="G58" i="1"/>
  <c r="G57" i="1"/>
  <c r="G56" i="1"/>
  <c r="G55" i="1"/>
  <c r="G54" i="1"/>
  <c r="G53" i="1"/>
  <c r="H53" i="1"/>
  <c r="I53" i="1"/>
  <c r="G45" i="1"/>
  <c r="H45" i="1"/>
  <c r="I45" i="1"/>
  <c r="G44" i="1"/>
  <c r="H44" i="1"/>
  <c r="I44" i="1"/>
  <c r="G42" i="1"/>
  <c r="H42" i="1"/>
  <c r="I42" i="1"/>
  <c r="G40" i="1"/>
  <c r="H40" i="1"/>
  <c r="I40" i="1"/>
  <c r="G38" i="1"/>
  <c r="H38" i="1"/>
  <c r="I38" i="1"/>
  <c r="G37" i="1"/>
  <c r="H37" i="1"/>
  <c r="I37" i="1"/>
  <c r="G36" i="1"/>
  <c r="G35" i="1"/>
  <c r="G34" i="1"/>
  <c r="G33" i="1"/>
  <c r="G32" i="1"/>
  <c r="H32" i="1"/>
  <c r="I32" i="1"/>
  <c r="G30" i="1"/>
  <c r="G29" i="1"/>
  <c r="G27" i="1"/>
  <c r="H27" i="1"/>
  <c r="I27" i="1"/>
  <c r="G26" i="1"/>
  <c r="H26" i="1"/>
  <c r="I26" i="1"/>
  <c r="G25" i="1"/>
  <c r="H25" i="1"/>
  <c r="I25" i="1"/>
  <c r="G24" i="1"/>
  <c r="G23" i="1"/>
  <c r="G21" i="1"/>
  <c r="H21" i="1"/>
  <c r="I21" i="1"/>
  <c r="G19" i="1"/>
  <c r="G18" i="1"/>
  <c r="G16" i="1"/>
  <c r="H16" i="1"/>
  <c r="I16" i="1"/>
  <c r="G15" i="1"/>
  <c r="H15" i="1"/>
  <c r="I15" i="1"/>
  <c r="G11" i="1"/>
  <c r="G10" i="1"/>
  <c r="G9" i="1"/>
  <c r="H23" i="1"/>
  <c r="I23" i="1"/>
  <c r="H8" i="1"/>
  <c r="H29" i="1"/>
  <c r="I29" i="1"/>
  <c r="H18" i="1"/>
  <c r="I18" i="1"/>
  <c r="H75" i="1"/>
  <c r="I8" i="1"/>
  <c r="I75" i="1"/>
</calcChain>
</file>

<file path=xl/sharedStrings.xml><?xml version="1.0" encoding="utf-8"?>
<sst xmlns="http://schemas.openxmlformats.org/spreadsheetml/2006/main" count="97" uniqueCount="90">
  <si>
    <t>SlNo.</t>
  </si>
  <si>
    <t>Activity</t>
  </si>
  <si>
    <t>Points</t>
  </si>
  <si>
    <t>Max. Points  Allowed</t>
  </si>
  <si>
    <t>Participation in Sports/Games</t>
  </si>
  <si>
    <t>Cultural Programme (Dance Drama Elocution Music Photography etc.)</t>
  </si>
  <si>
    <t>Common Record Sheet Of Activities For Mandatory Additional Requirements For B.Pharm Programme</t>
  </si>
  <si>
    <t xml:space="preserve">Rural reporting </t>
  </si>
  <si>
    <t>Participation in Relief Camps</t>
  </si>
  <si>
    <t>a)Collection of fund/materials for relief camp</t>
  </si>
  <si>
    <t>b)To be part of the relief work team</t>
  </si>
  <si>
    <t>Publication of Wall Magazine in Institutional level(Mgazine/article/internate)</t>
  </si>
  <si>
    <t>Publication in Newspaper,Mgazine and blogs</t>
  </si>
  <si>
    <t>Research Publication(Per Publication)</t>
  </si>
  <si>
    <t>Innovative Projects (Other Than course curriculum)</t>
  </si>
  <si>
    <t>Blood Donation</t>
  </si>
  <si>
    <t xml:space="preserve">Member of professional Society </t>
  </si>
  <si>
    <t>Student Chapter</t>
  </si>
  <si>
    <t>Activities in Different Clubs(Photography Club,Cine Club,Gitisansad)</t>
  </si>
  <si>
    <t>Participation in Yoga Cammp (Certificate To be submitted)</t>
  </si>
  <si>
    <t xml:space="preserve">Training to underprivileged /differently able </t>
  </si>
  <si>
    <t>CommunityService &amp; Allied Activities</t>
  </si>
  <si>
    <t>Self Enterpreneurship Programme</t>
  </si>
  <si>
    <t xml:space="preserve">a)Organizer </t>
  </si>
  <si>
    <t xml:space="preserve">b)Participant </t>
  </si>
  <si>
    <t>a)College level</t>
  </si>
  <si>
    <t>b)University Level</t>
  </si>
  <si>
    <t>c)District Level</t>
  </si>
  <si>
    <t>d)State Level</t>
  </si>
  <si>
    <t>e)National/International Level</t>
  </si>
  <si>
    <t>Tech Fest/Fest/Teachers Day/Freshers Welcome</t>
  </si>
  <si>
    <t>MANDATORY ADDITIONAL REQUIREMENT</t>
  </si>
  <si>
    <t xml:space="preserve"> Centre: Dr B. C. Roy College of Pharmacy &amp; AHS, Durgapur </t>
  </si>
  <si>
    <t>MAULANA ABUL KALAM AZAD UNIVERSITY OF TECHNOLOGY, WEST BENGAL</t>
  </si>
  <si>
    <t>Contribution to charitable trusts/institutions in any form</t>
  </si>
  <si>
    <t>Special MAR activities during lockdown period</t>
  </si>
  <si>
    <t>a) Theme Photography (photographs to be taken inside home, by selecting a particular theme) &amp; publishing online</t>
  </si>
  <si>
    <t>b) Video Film Making inside house using mobile phone &amp; publishing online</t>
  </si>
  <si>
    <t>c) Writing of poetry, story, blog &amp; publishing online</t>
  </si>
  <si>
    <t>a) 12 Weeks duration/40 Hours</t>
  </si>
  <si>
    <t>b) For 8 weeks duration/30 Hours</t>
  </si>
  <si>
    <t>c) For 4 weeks duration/20 Hours</t>
  </si>
  <si>
    <t>d) 2weeks/10hours</t>
  </si>
  <si>
    <t>a) Editor</t>
  </si>
  <si>
    <t>b) Writer</t>
  </si>
  <si>
    <t>b) Blood donation camp organization</t>
  </si>
  <si>
    <t>a) Blood donation</t>
  </si>
  <si>
    <t>a) To organise entrepreneurship programmes and workshops</t>
  </si>
  <si>
    <t>b) To take part in entrepreneurship workshop and get certificate </t>
  </si>
  <si>
    <t>c) Video film making on entrepreneurship</t>
  </si>
  <si>
    <t>d) Submit business plan on any project </t>
  </si>
  <si>
    <t>e) To work for start-up/as entrepreneur</t>
  </si>
  <si>
    <t>MOOCS (SWAYAM/NPTEL/Spoken Tutorial,any technical non technical course) per course</t>
  </si>
  <si>
    <t>Participation in Debate/Group Discussion/ Tech  Quiz/Quiz/Seminar/Painting/Music-Dance/Any performing arts workshop</t>
  </si>
  <si>
    <t>BITM Training/Projects or Relevant Industry Visit &amp; Report</t>
  </si>
  <si>
    <t>Adventure sports including Trekking  With Certificate</t>
  </si>
  <si>
    <t>SESSION</t>
  </si>
  <si>
    <t>NO OF TIMES</t>
  </si>
  <si>
    <t>ACQUIRED POINT</t>
  </si>
  <si>
    <t>CUMULATIVE POINT ACQUIRED</t>
  </si>
  <si>
    <t>FINAL POINT ACQUIRED</t>
  </si>
  <si>
    <t>Tree Plantation and up keeping (per tree)</t>
  </si>
  <si>
    <t>10</t>
  </si>
  <si>
    <t>15</t>
  </si>
  <si>
    <t>d)Reviewing of story books, novels, films, documentaries,YouTube videos </t>
  </si>
  <si>
    <t>e)Cooking recipes and/or cooking(with video documentation)</t>
  </si>
  <si>
    <t>f)Recording of Song/Music(with photos/video documentation) &amp; publishing online</t>
  </si>
  <si>
    <t>g)Gardening within the house(with video documentation)</t>
  </si>
  <si>
    <t>h)Helping parents and family members inhouse hold work/matters. eg. cleaning, reorganization of furniture, washing, decoration etc</t>
  </si>
  <si>
    <t>i)Creation of Social Networking Groups to spread social awareness and give messages</t>
  </si>
  <si>
    <t>j)Writing of technical(scientific &amp; management oriented) review article &amp; publishing online</t>
  </si>
  <si>
    <t>k)Mobile App development/Coding Solution &amp; publishing </t>
  </si>
  <si>
    <t>l)Learning of Foreign Languages with certification</t>
  </si>
  <si>
    <t>Activities based on University programmes</t>
  </si>
  <si>
    <t>a) Webinar/Webinar Series Attending - (02 Points)</t>
  </si>
  <si>
    <t>b)Webinar/Webinar Series Performing - (05 Points)</t>
  </si>
  <si>
    <t>c)Debate Attending - (02 Points)</t>
  </si>
  <si>
    <t>d)Debate Performing - (05 Points)</t>
  </si>
  <si>
    <t>e)Contributing to Digital Library - (04 Points)</t>
  </si>
  <si>
    <t>f)Programmes on Environmental Issues Attending - (02 Points)</t>
  </si>
  <si>
    <t>g)Programmes on Environmental Issues Performing - (05 Points)</t>
  </si>
  <si>
    <t>h)Programmes on Entrepreneurship Attending - (02 Point)</t>
  </si>
  <si>
    <t>i)Programmes on Entrepreneurship Performing - (05 Point)</t>
  </si>
  <si>
    <t>TOTAL</t>
  </si>
  <si>
    <t xml:space="preserve">NAME: </t>
  </si>
  <si>
    <t xml:space="preserve">UNIV. ROLL NO: </t>
  </si>
  <si>
    <t>2022-2023</t>
  </si>
  <si>
    <t>Golam maula</t>
  </si>
  <si>
    <t>YEAR: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</si>
</sst>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Calibri"/>
    </font>
    <font>
      <sz val="11"/>
      <color rgb="FF000000"/>
      <name val="Calibri"/>
    </font>
    <font>
      <sz val="16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0"/>
      <color rgb="FF000000"/>
      <name val="Times New Roman"/>
    </font>
    <font>
      <b/>
      <sz val="18"/>
      <color rgb="FF000000"/>
      <name val="Times New Roman"/>
    </font>
    <font>
      <b/>
      <sz val="16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b/>
      <sz val="20"/>
      <color rgb="FFFF0000"/>
      <name val="Times New Roman"/>
    </font>
    <font>
      <b/>
      <sz val="14"/>
      <color rgb="FF000000"/>
      <name val="Times New Roman"/>
    </font>
    <font>
      <b/>
      <sz val="9"/>
      <name val="Tahoma"/>
    </font>
    <font>
      <sz val="9"/>
      <name val="Tahoma"/>
    </font>
    <font>
      <b/>
      <sz val="20"/>
      <color rgb="FFFF0000"/>
      <name val="Calibri"/>
    </font>
    <font>
      <b/>
      <sz val="12"/>
      <color rgb="FF000000"/>
      <name val="Calibri"/>
    </font>
    <font>
      <b/>
      <sz val="14"/>
      <color rgb="FF262626"/>
      <name val="Times New Roman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262626"/>
      <name val="Times New Roman"/>
      <family val="1"/>
    </font>
    <font>
      <u/>
      <sz val="9"/>
      <color theme="10"/>
      <name val="Calibri"/>
      <family val="2"/>
    </font>
    <font>
      <b/>
      <sz val="14"/>
      <name val="Times New Roman"/>
      <family val="1"/>
    </font>
    <font>
      <b/>
      <sz val="12"/>
      <name val="Calibri"/>
      <family val="2"/>
    </font>
    <font>
      <b/>
      <sz val="15"/>
      <name val="Calibri"/>
      <family val="2"/>
    </font>
    <font>
      <sz val="9"/>
      <name val="Tahoma"/>
      <family val="2"/>
    </font>
    <font>
      <b/>
      <sz val="14"/>
      <color rgb="FF000000"/>
      <name val="Calibri"/>
      <family val="2"/>
    </font>
    <font>
      <b/>
      <sz val="9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1" fillId="4" borderId="0" xfId="0" applyFont="1" applyFill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/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/>
    </xf>
    <xf numFmtId="0" fontId="9" fillId="3" borderId="4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 indent="1"/>
    </xf>
    <xf numFmtId="0" fontId="14" fillId="8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1" fillId="2" borderId="4" xfId="0" applyFont="1" applyFill="1" applyBorder="1" applyAlignment="1">
      <alignment vertical="top" wrapText="1"/>
    </xf>
    <xf numFmtId="0" fontId="17" fillId="5" borderId="4" xfId="0" applyFont="1" applyFill="1" applyBorder="1" applyAlignment="1">
      <alignment wrapText="1"/>
    </xf>
    <xf numFmtId="0" fontId="11" fillId="2" borderId="4" xfId="0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2" fillId="5" borderId="4" xfId="0" applyFont="1" applyFill="1" applyBorder="1" applyAlignment="1">
      <alignment wrapText="1"/>
    </xf>
    <xf numFmtId="0" fontId="22" fillId="5" borderId="4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49" fontId="24" fillId="0" borderId="4" xfId="1" applyNumberFormat="1" applyFont="1" applyBorder="1" applyAlignment="1" applyProtection="1">
      <alignment vertical="center" wrapText="1"/>
    </xf>
    <xf numFmtId="0" fontId="18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vertical="top" wrapText="1"/>
    </xf>
    <xf numFmtId="0" fontId="4" fillId="10" borderId="3" xfId="0" applyFont="1" applyFill="1" applyBorder="1" applyAlignment="1">
      <alignment vertical="top" wrapText="1"/>
    </xf>
    <xf numFmtId="0" fontId="28" fillId="10" borderId="2" xfId="0" applyFont="1" applyFill="1" applyBorder="1" applyAlignment="1">
      <alignment vertical="top"/>
    </xf>
    <xf numFmtId="0" fontId="4" fillId="10" borderId="5" xfId="0" applyFont="1" applyFill="1" applyBorder="1" applyAlignment="1">
      <alignment vertical="top" wrapText="1"/>
    </xf>
    <xf numFmtId="0" fontId="4" fillId="10" borderId="5" xfId="0" applyFont="1" applyFill="1" applyBorder="1" applyAlignment="1">
      <alignment vertical="top"/>
    </xf>
    <xf numFmtId="0" fontId="0" fillId="10" borderId="0" xfId="0" applyFill="1">
      <alignment vertical="center"/>
    </xf>
    <xf numFmtId="0" fontId="10" fillId="11" borderId="4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/>
    <xf numFmtId="0" fontId="5" fillId="11" borderId="0" xfId="0" applyFont="1" applyFill="1" applyAlignment="1"/>
    <xf numFmtId="0" fontId="12" fillId="11" borderId="4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/>
    </xf>
    <xf numFmtId="0" fontId="1" fillId="11" borderId="4" xfId="0" applyNumberFormat="1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vertical="center" wrapText="1"/>
    </xf>
    <xf numFmtId="49" fontId="24" fillId="11" borderId="4" xfId="1" applyNumberFormat="1" applyFont="1" applyFill="1" applyBorder="1" applyAlignment="1" applyProtection="1">
      <alignment vertical="center" wrapText="1"/>
    </xf>
    <xf numFmtId="0" fontId="0" fillId="10" borderId="4" xfId="0" applyFill="1" applyBorder="1">
      <alignment vertical="center"/>
    </xf>
    <xf numFmtId="1" fontId="0" fillId="10" borderId="4" xfId="0" applyNumberFormat="1" applyFill="1" applyBorder="1">
      <alignment vertical="center"/>
    </xf>
    <xf numFmtId="0" fontId="1" fillId="9" borderId="0" xfId="0" applyFont="1" applyFill="1" applyAlignment="1"/>
    <xf numFmtId="0" fontId="26" fillId="10" borderId="3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top" wrapText="1"/>
    </xf>
    <xf numFmtId="0" fontId="21" fillId="2" borderId="8" xfId="0" applyFont="1" applyFill="1" applyBorder="1" applyAlignment="1">
      <alignment horizontal="center" vertical="top" wrapText="1"/>
    </xf>
    <xf numFmtId="0" fontId="21" fillId="2" borderId="9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right" vertical="top" wrapText="1"/>
    </xf>
    <xf numFmtId="0" fontId="5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6" fillId="11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vertical="top" wrapText="1"/>
    </xf>
    <xf numFmtId="0" fontId="10" fillId="11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9" fillId="7" borderId="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left" vertical="top"/>
    </xf>
    <xf numFmtId="0" fontId="28" fillId="10" borderId="3" xfId="0" applyFont="1" applyFill="1" applyBorder="1" applyAlignment="1">
      <alignment horizontal="left" vertical="top"/>
    </xf>
    <xf numFmtId="0" fontId="19" fillId="3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2"/>
  <sheetViews>
    <sheetView tabSelected="1" topLeftCell="F1" zoomScale="82" workbookViewId="0">
      <selection activeCell="G5" sqref="G5"/>
    </sheetView>
  </sheetViews>
  <sheetFormatPr defaultColWidth="9.953125" defaultRowHeight="15" x14ac:dyDescent="0.2"/>
  <cols>
    <col min="1" max="1" width="8.609375" style="1" customWidth="1"/>
    <col min="2" max="2" width="51.7890625" customWidth="1"/>
    <col min="3" max="3" width="9.01171875" customWidth="1"/>
    <col min="4" max="4" width="9.14453125" style="2" customWidth="1"/>
    <col min="5" max="5" width="15.73828125" customWidth="1"/>
    <col min="6" max="6" width="15.73828125" style="3" customWidth="1"/>
    <col min="7" max="7" width="28.78515625" customWidth="1"/>
    <col min="8" max="8" width="13.44921875" customWidth="1"/>
    <col min="9" max="9" width="10.35546875" customWidth="1"/>
    <col min="10" max="10" width="9.14453125" customWidth="1"/>
  </cols>
  <sheetData>
    <row r="1" spans="1:10" s="4" customFormat="1" ht="19.5" customHeight="1" x14ac:dyDescent="0.3">
      <c r="A1" s="91" t="s">
        <v>31</v>
      </c>
      <c r="B1" s="91"/>
      <c r="C1" s="91"/>
      <c r="D1" s="91"/>
      <c r="E1" s="91"/>
      <c r="F1" s="91"/>
      <c r="G1" s="91"/>
    </row>
    <row r="2" spans="1:10" s="4" customFormat="1" ht="19.5" customHeight="1" x14ac:dyDescent="0.3">
      <c r="A2" s="91" t="s">
        <v>33</v>
      </c>
      <c r="B2" s="91"/>
      <c r="C2" s="91"/>
      <c r="D2" s="91"/>
      <c r="E2" s="91"/>
      <c r="F2" s="91"/>
      <c r="G2" s="91"/>
    </row>
    <row r="3" spans="1:10" s="4" customFormat="1" ht="22.5" customHeight="1" x14ac:dyDescent="0.3">
      <c r="A3" s="91" t="s">
        <v>32</v>
      </c>
      <c r="B3" s="91"/>
      <c r="C3" s="91"/>
      <c r="D3" s="91"/>
      <c r="E3" s="91"/>
      <c r="F3" s="91"/>
      <c r="G3" s="91"/>
    </row>
    <row r="4" spans="1:10" s="4" customFormat="1" ht="21" x14ac:dyDescent="0.3">
      <c r="A4" s="93" t="s">
        <v>6</v>
      </c>
      <c r="B4" s="93"/>
      <c r="C4" s="93"/>
      <c r="D4" s="93"/>
      <c r="E4" s="93"/>
      <c r="F4" s="93"/>
      <c r="G4" s="93"/>
    </row>
    <row r="5" spans="1:10" ht="30" customHeight="1" x14ac:dyDescent="0.2">
      <c r="A5" s="43" t="s">
        <v>84</v>
      </c>
      <c r="B5" s="46" t="s">
        <v>87</v>
      </c>
      <c r="C5" s="44"/>
      <c r="D5" s="97" t="s">
        <v>88</v>
      </c>
      <c r="E5" s="98"/>
      <c r="F5" s="45" t="s">
        <v>85</v>
      </c>
      <c r="G5" s="47">
        <v>18901922098</v>
      </c>
      <c r="H5" s="48"/>
      <c r="I5" s="48"/>
    </row>
    <row r="6" spans="1:10" s="5" customFormat="1" ht="62.25" customHeight="1" x14ac:dyDescent="0.2">
      <c r="A6" s="6" t="s">
        <v>0</v>
      </c>
      <c r="B6" s="7" t="s">
        <v>1</v>
      </c>
      <c r="C6" s="8" t="s">
        <v>2</v>
      </c>
      <c r="D6" s="9" t="s">
        <v>3</v>
      </c>
      <c r="E6" s="10" t="s">
        <v>56</v>
      </c>
      <c r="F6" s="11" t="s">
        <v>57</v>
      </c>
      <c r="G6" s="10" t="s">
        <v>58</v>
      </c>
      <c r="H6" s="12" t="s">
        <v>59</v>
      </c>
      <c r="I6" s="12" t="s">
        <v>60</v>
      </c>
    </row>
    <row r="7" spans="1:10" s="5" customFormat="1" ht="27.75" x14ac:dyDescent="0.2">
      <c r="A7" s="83">
        <v>1</v>
      </c>
      <c r="B7" s="49" t="s">
        <v>52</v>
      </c>
      <c r="C7" s="69"/>
      <c r="D7" s="70"/>
      <c r="E7" s="70"/>
      <c r="F7" s="70"/>
      <c r="G7" s="70"/>
      <c r="H7" s="50"/>
      <c r="I7" s="51"/>
    </row>
    <row r="8" spans="1:10" ht="18" x14ac:dyDescent="0.2">
      <c r="A8" s="83"/>
      <c r="B8" s="13" t="s">
        <v>39</v>
      </c>
      <c r="C8" s="14">
        <v>10</v>
      </c>
      <c r="D8" s="92">
        <v>40</v>
      </c>
      <c r="E8" s="94" t="s">
        <v>86</v>
      </c>
      <c r="F8" s="42"/>
      <c r="G8" s="16">
        <f>C8*F8</f>
        <v>0</v>
      </c>
      <c r="H8" s="72">
        <f>SUM(G8:G11)</f>
        <v>0</v>
      </c>
      <c r="I8" s="75">
        <f>IF(H8&gt;=40,40,H8)</f>
        <v>0</v>
      </c>
      <c r="J8" s="82"/>
    </row>
    <row r="9" spans="1:10" ht="18" x14ac:dyDescent="0.2">
      <c r="A9" s="83"/>
      <c r="B9" s="13" t="s">
        <v>40</v>
      </c>
      <c r="C9" s="14">
        <v>16</v>
      </c>
      <c r="D9" s="92"/>
      <c r="E9" s="95"/>
      <c r="F9" s="15"/>
      <c r="G9" s="16">
        <f t="shared" ref="G9:G10" si="0">C9*F9</f>
        <v>0</v>
      </c>
      <c r="H9" s="73"/>
      <c r="I9" s="76"/>
      <c r="J9" s="82"/>
    </row>
    <row r="10" spans="1:10" ht="18" x14ac:dyDescent="0.2">
      <c r="A10" s="83"/>
      <c r="B10" s="13" t="s">
        <v>41</v>
      </c>
      <c r="C10" s="14">
        <v>10</v>
      </c>
      <c r="D10" s="92"/>
      <c r="E10" s="95"/>
      <c r="F10" s="15"/>
      <c r="G10" s="16">
        <f t="shared" si="0"/>
        <v>0</v>
      </c>
      <c r="H10" s="73"/>
      <c r="I10" s="76"/>
      <c r="J10" s="82"/>
    </row>
    <row r="11" spans="1:10" ht="18" x14ac:dyDescent="0.2">
      <c r="A11" s="83"/>
      <c r="B11" s="13" t="s">
        <v>42</v>
      </c>
      <c r="C11" s="14">
        <v>5</v>
      </c>
      <c r="D11" s="92"/>
      <c r="E11" s="96"/>
      <c r="F11" s="15"/>
      <c r="G11" s="16">
        <f>C11*F11</f>
        <v>0</v>
      </c>
      <c r="H11" s="74"/>
      <c r="I11" s="77"/>
      <c r="J11" s="82"/>
    </row>
    <row r="12" spans="1:10" ht="31.5" x14ac:dyDescent="0.2">
      <c r="A12" s="83">
        <v>2</v>
      </c>
      <c r="B12" s="52" t="s">
        <v>30</v>
      </c>
      <c r="C12" s="69"/>
      <c r="D12" s="70"/>
      <c r="E12" s="70"/>
      <c r="F12" s="70"/>
      <c r="G12" s="70"/>
      <c r="H12" s="53"/>
      <c r="I12" s="54"/>
      <c r="J12" s="18"/>
    </row>
    <row r="13" spans="1:10" ht="18" x14ac:dyDescent="0.2">
      <c r="A13" s="83"/>
      <c r="B13" s="19" t="s">
        <v>23</v>
      </c>
      <c r="C13" s="10">
        <v>5</v>
      </c>
      <c r="D13" s="90">
        <v>16</v>
      </c>
      <c r="E13" s="78" t="s">
        <v>86</v>
      </c>
      <c r="F13" s="11"/>
      <c r="G13" s="10">
        <f>C13*F13</f>
        <v>0</v>
      </c>
      <c r="H13" s="84">
        <f>SUM(G13:G14)</f>
        <v>0</v>
      </c>
      <c r="I13" s="85">
        <f>IF(H13&gt;=16,16,H13)</f>
        <v>0</v>
      </c>
      <c r="J13" s="82"/>
    </row>
    <row r="14" spans="1:10" ht="18" x14ac:dyDescent="0.2">
      <c r="A14" s="83"/>
      <c r="B14" s="19" t="s">
        <v>24</v>
      </c>
      <c r="C14" s="10">
        <v>3</v>
      </c>
      <c r="D14" s="90"/>
      <c r="E14" s="79"/>
      <c r="F14" s="11"/>
      <c r="G14" s="10">
        <f t="shared" ref="G14:G16" si="1">C14*F14</f>
        <v>0</v>
      </c>
      <c r="H14" s="84"/>
      <c r="I14" s="85"/>
      <c r="J14" s="82"/>
    </row>
    <row r="15" spans="1:10" ht="25.5" x14ac:dyDescent="0.2">
      <c r="A15" s="20">
        <v>3</v>
      </c>
      <c r="B15" s="52" t="s">
        <v>7</v>
      </c>
      <c r="C15" s="10">
        <v>5</v>
      </c>
      <c r="D15" s="21">
        <v>10</v>
      </c>
      <c r="E15" s="79"/>
      <c r="F15" s="11"/>
      <c r="G15" s="10">
        <f t="shared" si="1"/>
        <v>0</v>
      </c>
      <c r="H15" s="17">
        <f>SUM(G15)</f>
        <v>0</v>
      </c>
      <c r="I15" s="41">
        <f>IF(H15&gt;=10,10,H15)</f>
        <v>0</v>
      </c>
      <c r="J15" s="18"/>
    </row>
    <row r="16" spans="1:10" ht="25.5" x14ac:dyDescent="0.2">
      <c r="A16" s="20">
        <v>4</v>
      </c>
      <c r="B16" s="55" t="s">
        <v>61</v>
      </c>
      <c r="C16" s="10">
        <v>1</v>
      </c>
      <c r="D16" s="21">
        <v>10</v>
      </c>
      <c r="E16" s="80"/>
      <c r="F16" s="11">
        <v>5</v>
      </c>
      <c r="G16" s="10">
        <f t="shared" si="1"/>
        <v>5</v>
      </c>
      <c r="H16" s="17">
        <f>SUM(G16)</f>
        <v>5</v>
      </c>
      <c r="I16" s="41">
        <f>IF(H16&gt;=10,10,H16)</f>
        <v>5</v>
      </c>
      <c r="J16" s="18"/>
    </row>
    <row r="17" spans="1:11" ht="25.5" x14ac:dyDescent="0.2">
      <c r="A17" s="20">
        <v>5</v>
      </c>
      <c r="B17" s="52" t="s">
        <v>8</v>
      </c>
      <c r="C17" s="88"/>
      <c r="D17" s="88"/>
      <c r="E17" s="88"/>
      <c r="F17" s="88"/>
      <c r="G17" s="88"/>
      <c r="H17" s="53"/>
      <c r="I17" s="54"/>
      <c r="J17" s="18"/>
    </row>
    <row r="18" spans="1:11" ht="25.5" x14ac:dyDescent="0.2">
      <c r="A18" s="20"/>
      <c r="B18" s="19" t="s">
        <v>9</v>
      </c>
      <c r="C18" s="10">
        <v>5</v>
      </c>
      <c r="D18" s="90">
        <v>40</v>
      </c>
      <c r="E18" s="78" t="s">
        <v>86</v>
      </c>
      <c r="F18" s="11"/>
      <c r="G18" s="10">
        <f>C18*F18</f>
        <v>0</v>
      </c>
      <c r="H18" s="72">
        <f>SUM(G18:G19)</f>
        <v>0</v>
      </c>
      <c r="I18" s="75">
        <f>IF(H18&gt;=40,40,H18)</f>
        <v>0</v>
      </c>
      <c r="J18" s="22"/>
    </row>
    <row r="19" spans="1:11" ht="25.5" x14ac:dyDescent="0.2">
      <c r="A19" s="20"/>
      <c r="B19" s="19" t="s">
        <v>10</v>
      </c>
      <c r="C19" s="10">
        <v>20</v>
      </c>
      <c r="D19" s="90"/>
      <c r="E19" s="79"/>
      <c r="F19" s="11"/>
      <c r="G19" s="10">
        <f t="shared" ref="G19:G21" si="2">C19*F19</f>
        <v>0</v>
      </c>
      <c r="H19" s="74"/>
      <c r="I19" s="77"/>
      <c r="J19" s="22"/>
    </row>
    <row r="20" spans="1:11" ht="67.5" customHeight="1" x14ac:dyDescent="0.2">
      <c r="A20" s="20">
        <v>6</v>
      </c>
      <c r="B20" s="52" t="s">
        <v>53</v>
      </c>
      <c r="C20" s="10">
        <v>10</v>
      </c>
      <c r="D20" s="21">
        <v>20</v>
      </c>
      <c r="E20" s="79"/>
      <c r="F20" s="11">
        <v>1</v>
      </c>
      <c r="G20" s="10">
        <f t="shared" si="2"/>
        <v>10</v>
      </c>
      <c r="H20" s="17">
        <f>SUM(G20)</f>
        <v>10</v>
      </c>
      <c r="I20" s="41">
        <f>IF(H20&gt;=20,20,H20)</f>
        <v>10</v>
      </c>
      <c r="J20" s="18"/>
    </row>
    <row r="21" spans="1:11" ht="31.5" x14ac:dyDescent="0.2">
      <c r="A21" s="20">
        <v>7</v>
      </c>
      <c r="B21" s="52" t="s">
        <v>34</v>
      </c>
      <c r="C21" s="10">
        <v>10</v>
      </c>
      <c r="D21" s="21">
        <v>32</v>
      </c>
      <c r="E21" s="80"/>
      <c r="F21" s="11"/>
      <c r="G21" s="10">
        <f t="shared" si="2"/>
        <v>0</v>
      </c>
      <c r="H21" s="17">
        <f>SUM(G21)</f>
        <v>0</v>
      </c>
      <c r="I21" s="41">
        <f>IF(H21&gt;=32,32,H21)</f>
        <v>0</v>
      </c>
      <c r="J21" s="18"/>
    </row>
    <row r="22" spans="1:11" ht="50.1" customHeight="1" x14ac:dyDescent="0.2">
      <c r="A22" s="20">
        <v>8</v>
      </c>
      <c r="B22" s="52" t="s">
        <v>11</v>
      </c>
      <c r="C22" s="88"/>
      <c r="D22" s="88"/>
      <c r="E22" s="88"/>
      <c r="F22" s="88"/>
      <c r="G22" s="88"/>
      <c r="H22" s="53"/>
      <c r="I22" s="54"/>
      <c r="J22" s="18"/>
    </row>
    <row r="23" spans="1:11" ht="25.5" x14ac:dyDescent="0.2">
      <c r="A23" s="20"/>
      <c r="B23" s="19" t="s">
        <v>43</v>
      </c>
      <c r="C23" s="10">
        <v>10</v>
      </c>
      <c r="D23" s="90">
        <v>32</v>
      </c>
      <c r="E23" s="78" t="s">
        <v>86</v>
      </c>
      <c r="F23" s="11"/>
      <c r="G23" s="10">
        <f>F23*C23</f>
        <v>0</v>
      </c>
      <c r="H23" s="72">
        <f>SUM(G23:G24)</f>
        <v>0</v>
      </c>
      <c r="I23" s="75">
        <f>IF(H23&gt;=32,32,H23)</f>
        <v>0</v>
      </c>
      <c r="J23" s="22"/>
      <c r="K23" s="81"/>
    </row>
    <row r="24" spans="1:11" ht="25.5" x14ac:dyDescent="0.2">
      <c r="A24" s="20"/>
      <c r="B24" s="19" t="s">
        <v>44</v>
      </c>
      <c r="C24" s="10">
        <v>6</v>
      </c>
      <c r="D24" s="90"/>
      <c r="E24" s="79"/>
      <c r="F24" s="11"/>
      <c r="G24" s="10">
        <f t="shared" ref="G24:G27" si="3">F24*C24</f>
        <v>0</v>
      </c>
      <c r="H24" s="74"/>
      <c r="I24" s="77"/>
      <c r="J24" s="22"/>
      <c r="K24" s="81"/>
    </row>
    <row r="25" spans="1:11" ht="25.5" x14ac:dyDescent="0.2">
      <c r="A25" s="20">
        <v>9</v>
      </c>
      <c r="B25" s="52" t="s">
        <v>12</v>
      </c>
      <c r="C25" s="10">
        <v>10</v>
      </c>
      <c r="D25" s="21">
        <v>20</v>
      </c>
      <c r="E25" s="79"/>
      <c r="F25" s="11"/>
      <c r="G25" s="10">
        <f t="shared" si="3"/>
        <v>0</v>
      </c>
      <c r="H25" s="17">
        <f>SUM(G25)</f>
        <v>0</v>
      </c>
      <c r="I25" s="41">
        <f>IF(H25&gt;=20,20,H25)</f>
        <v>0</v>
      </c>
      <c r="J25" s="18"/>
    </row>
    <row r="26" spans="1:11" ht="25.5" x14ac:dyDescent="0.2">
      <c r="A26" s="20">
        <v>10</v>
      </c>
      <c r="B26" s="52" t="s">
        <v>13</v>
      </c>
      <c r="C26" s="10">
        <v>15</v>
      </c>
      <c r="D26" s="21">
        <v>30</v>
      </c>
      <c r="E26" s="79"/>
      <c r="F26" s="11"/>
      <c r="G26" s="10">
        <f t="shared" si="3"/>
        <v>0</v>
      </c>
      <c r="H26" s="26">
        <f>SUM(G26)</f>
        <v>0</v>
      </c>
      <c r="I26" s="41">
        <f>IF(H26&gt;=30,30,H26)</f>
        <v>0</v>
      </c>
      <c r="J26" s="18"/>
    </row>
    <row r="27" spans="1:11" ht="31.5" x14ac:dyDescent="0.2">
      <c r="A27" s="20">
        <v>11</v>
      </c>
      <c r="B27" s="52" t="s">
        <v>14</v>
      </c>
      <c r="C27" s="10">
        <v>30</v>
      </c>
      <c r="D27" s="21">
        <v>60</v>
      </c>
      <c r="E27" s="80"/>
      <c r="F27" s="11"/>
      <c r="G27" s="10">
        <f t="shared" si="3"/>
        <v>0</v>
      </c>
      <c r="H27" s="17">
        <f>SUM(G27)</f>
        <v>0</v>
      </c>
      <c r="I27" s="41">
        <f>IF(H27&gt;=60,60,H27)</f>
        <v>0</v>
      </c>
      <c r="J27" s="18"/>
    </row>
    <row r="28" spans="1:11" ht="25.5" x14ac:dyDescent="0.2">
      <c r="A28" s="20">
        <v>12</v>
      </c>
      <c r="B28" s="52" t="s">
        <v>15</v>
      </c>
      <c r="C28" s="86"/>
      <c r="D28" s="86"/>
      <c r="E28" s="86"/>
      <c r="F28" s="86"/>
      <c r="G28" s="86"/>
      <c r="H28" s="53"/>
      <c r="I28" s="54"/>
      <c r="J28" s="18"/>
    </row>
    <row r="29" spans="1:11" ht="25.5" x14ac:dyDescent="0.2">
      <c r="A29" s="20"/>
      <c r="B29" s="19" t="s">
        <v>46</v>
      </c>
      <c r="C29" s="10">
        <v>8</v>
      </c>
      <c r="D29" s="99">
        <v>36</v>
      </c>
      <c r="E29" s="78" t="s">
        <v>86</v>
      </c>
      <c r="F29" s="11"/>
      <c r="G29" s="10">
        <f>C29*F29</f>
        <v>0</v>
      </c>
      <c r="H29" s="72">
        <f>SUM(G29:G30)</f>
        <v>0</v>
      </c>
      <c r="I29" s="75">
        <f>IF(H29&gt;=36,36,H29)</f>
        <v>0</v>
      </c>
      <c r="J29" s="22"/>
    </row>
    <row r="30" spans="1:11" ht="25.5" x14ac:dyDescent="0.2">
      <c r="A30" s="20"/>
      <c r="B30" s="19" t="s">
        <v>45</v>
      </c>
      <c r="C30" s="10">
        <v>10</v>
      </c>
      <c r="D30" s="68"/>
      <c r="E30" s="80"/>
      <c r="F30" s="11"/>
      <c r="G30" s="10">
        <f>C30*F30</f>
        <v>0</v>
      </c>
      <c r="H30" s="74"/>
      <c r="I30" s="77"/>
      <c r="J30" s="22"/>
    </row>
    <row r="31" spans="1:11" ht="18" x14ac:dyDescent="0.2">
      <c r="A31" s="87">
        <v>13</v>
      </c>
      <c r="B31" s="52" t="s">
        <v>4</v>
      </c>
      <c r="C31" s="88"/>
      <c r="D31" s="88"/>
      <c r="E31" s="88"/>
      <c r="F31" s="88"/>
      <c r="G31" s="88"/>
      <c r="H31" s="53"/>
      <c r="I31" s="54"/>
    </row>
    <row r="32" spans="1:11" ht="18" x14ac:dyDescent="0.2">
      <c r="A32" s="87"/>
      <c r="B32" s="19" t="s">
        <v>25</v>
      </c>
      <c r="C32" s="10">
        <v>5</v>
      </c>
      <c r="D32" s="66">
        <v>104</v>
      </c>
      <c r="E32" s="78" t="s">
        <v>86</v>
      </c>
      <c r="F32" s="11">
        <v>1</v>
      </c>
      <c r="G32" s="10">
        <f>C32*F32</f>
        <v>5</v>
      </c>
      <c r="H32" s="72">
        <f>SUM(G32:G36)</f>
        <v>5</v>
      </c>
      <c r="I32" s="75">
        <f>IF(H32&gt;=104,104,H32)</f>
        <v>5</v>
      </c>
      <c r="J32" s="82"/>
      <c r="K32" s="81"/>
    </row>
    <row r="33" spans="1:11" ht="18" x14ac:dyDescent="0.2">
      <c r="A33" s="87"/>
      <c r="B33" s="19" t="s">
        <v>26</v>
      </c>
      <c r="C33" s="10">
        <v>10</v>
      </c>
      <c r="D33" s="67"/>
      <c r="E33" s="79"/>
      <c r="F33" s="11"/>
      <c r="G33" s="10">
        <f t="shared" ref="G33:G40" si="4">C33*F33</f>
        <v>0</v>
      </c>
      <c r="H33" s="73"/>
      <c r="I33" s="76"/>
      <c r="J33" s="82"/>
      <c r="K33" s="81"/>
    </row>
    <row r="34" spans="1:11" ht="18" x14ac:dyDescent="0.2">
      <c r="A34" s="87"/>
      <c r="B34" s="19" t="s">
        <v>27</v>
      </c>
      <c r="C34" s="10">
        <v>12</v>
      </c>
      <c r="D34" s="67"/>
      <c r="E34" s="79"/>
      <c r="F34" s="11"/>
      <c r="G34" s="10">
        <f t="shared" si="4"/>
        <v>0</v>
      </c>
      <c r="H34" s="73"/>
      <c r="I34" s="76"/>
      <c r="J34" s="82"/>
      <c r="K34" s="81"/>
    </row>
    <row r="35" spans="1:11" ht="18" x14ac:dyDescent="0.2">
      <c r="A35" s="87"/>
      <c r="B35" s="19" t="s">
        <v>28</v>
      </c>
      <c r="C35" s="10">
        <v>15</v>
      </c>
      <c r="D35" s="67"/>
      <c r="E35" s="79"/>
      <c r="F35" s="11"/>
      <c r="G35" s="10">
        <f t="shared" si="4"/>
        <v>0</v>
      </c>
      <c r="H35" s="73"/>
      <c r="I35" s="76"/>
      <c r="J35" s="82"/>
      <c r="K35" s="81"/>
    </row>
    <row r="36" spans="1:11" ht="18" x14ac:dyDescent="0.2">
      <c r="A36" s="87"/>
      <c r="B36" s="19" t="s">
        <v>29</v>
      </c>
      <c r="C36" s="10">
        <v>20</v>
      </c>
      <c r="D36" s="68"/>
      <c r="E36" s="79"/>
      <c r="F36" s="11"/>
      <c r="G36" s="10">
        <f t="shared" si="4"/>
        <v>0</v>
      </c>
      <c r="H36" s="74"/>
      <c r="I36" s="77"/>
      <c r="J36" s="82"/>
      <c r="K36" s="81"/>
    </row>
    <row r="37" spans="1:11" ht="31.5" x14ac:dyDescent="0.2">
      <c r="A37" s="23">
        <v>14</v>
      </c>
      <c r="B37" s="52" t="s">
        <v>5</v>
      </c>
      <c r="C37" s="10">
        <v>10</v>
      </c>
      <c r="D37" s="21">
        <v>20</v>
      </c>
      <c r="E37" s="79"/>
      <c r="F37" s="11"/>
      <c r="G37" s="10">
        <f t="shared" si="4"/>
        <v>0</v>
      </c>
      <c r="H37" s="17">
        <f>SUM(G37)</f>
        <v>0</v>
      </c>
      <c r="I37" s="41">
        <f>IF(H37&gt;=20,20,H37)</f>
        <v>0</v>
      </c>
    </row>
    <row r="38" spans="1:11" ht="25.5" x14ac:dyDescent="0.2">
      <c r="A38" s="23">
        <v>15</v>
      </c>
      <c r="B38" s="52" t="s">
        <v>16</v>
      </c>
      <c r="C38" s="10">
        <v>10</v>
      </c>
      <c r="D38" s="21">
        <v>20</v>
      </c>
      <c r="E38" s="79"/>
      <c r="F38" s="11"/>
      <c r="G38" s="10">
        <f t="shared" si="4"/>
        <v>0</v>
      </c>
      <c r="H38" s="17">
        <f t="shared" ref="H38:H42" si="5">SUM(G38)</f>
        <v>0</v>
      </c>
      <c r="I38" s="41">
        <f>IF(H38&gt;=20,20,H38)</f>
        <v>0</v>
      </c>
    </row>
    <row r="39" spans="1:11" ht="25.5" x14ac:dyDescent="0.2">
      <c r="A39" s="23">
        <v>16</v>
      </c>
      <c r="B39" s="52" t="s">
        <v>17</v>
      </c>
      <c r="C39" s="10">
        <v>10</v>
      </c>
      <c r="D39" s="21">
        <v>20</v>
      </c>
      <c r="E39" s="79"/>
      <c r="F39" s="11"/>
      <c r="G39" s="10">
        <f t="shared" si="4"/>
        <v>0</v>
      </c>
      <c r="H39" s="17">
        <f t="shared" si="5"/>
        <v>0</v>
      </c>
      <c r="I39" s="41">
        <f>IF(H39&gt;=20,20,H39)</f>
        <v>0</v>
      </c>
    </row>
    <row r="40" spans="1:11" ht="31.5" x14ac:dyDescent="0.2">
      <c r="A40" s="23">
        <v>17</v>
      </c>
      <c r="B40" s="52" t="s">
        <v>54</v>
      </c>
      <c r="C40" s="10">
        <v>10</v>
      </c>
      <c r="D40" s="21">
        <v>20</v>
      </c>
      <c r="E40" s="79"/>
      <c r="F40" s="11"/>
      <c r="G40" s="10">
        <f t="shared" si="4"/>
        <v>0</v>
      </c>
      <c r="H40" s="17">
        <f t="shared" si="5"/>
        <v>0</v>
      </c>
      <c r="I40" s="41">
        <f>IF(H40&gt;=20,20,H40)</f>
        <v>0</v>
      </c>
    </row>
    <row r="41" spans="1:11" ht="31.5" x14ac:dyDescent="0.2">
      <c r="A41" s="23">
        <v>18</v>
      </c>
      <c r="B41" s="52" t="s">
        <v>18</v>
      </c>
      <c r="C41" s="10">
        <v>5</v>
      </c>
      <c r="D41" s="21">
        <v>10</v>
      </c>
      <c r="E41" s="79"/>
      <c r="F41" s="11"/>
      <c r="G41" s="10">
        <f>C41*F41</f>
        <v>0</v>
      </c>
      <c r="H41" s="17">
        <f t="shared" si="5"/>
        <v>0</v>
      </c>
      <c r="I41" s="41">
        <f>IF(H41&gt;=10,10,H41)</f>
        <v>0</v>
      </c>
    </row>
    <row r="42" spans="1:11" ht="31.5" x14ac:dyDescent="0.2">
      <c r="A42" s="23">
        <v>19</v>
      </c>
      <c r="B42" s="52" t="s">
        <v>19</v>
      </c>
      <c r="C42" s="10">
        <v>5</v>
      </c>
      <c r="D42" s="21">
        <v>10</v>
      </c>
      <c r="E42" s="79"/>
      <c r="F42" s="11">
        <v>1</v>
      </c>
      <c r="G42" s="10">
        <f t="shared" ref="G42:G45" si="6">C42*F42</f>
        <v>5</v>
      </c>
      <c r="H42" s="17">
        <f t="shared" si="5"/>
        <v>5</v>
      </c>
      <c r="I42" s="41">
        <f>IF(H42&gt;=10,10,H42)</f>
        <v>5</v>
      </c>
    </row>
    <row r="43" spans="1:11" ht="25.5" x14ac:dyDescent="0.2">
      <c r="A43" s="23">
        <v>20</v>
      </c>
      <c r="B43" s="52" t="s">
        <v>21</v>
      </c>
      <c r="C43" s="10">
        <v>10</v>
      </c>
      <c r="D43" s="21">
        <v>20</v>
      </c>
      <c r="E43" s="79"/>
      <c r="F43" s="11"/>
      <c r="G43" s="10">
        <f t="shared" si="6"/>
        <v>0</v>
      </c>
      <c r="H43" s="17">
        <f>SUM(G43)</f>
        <v>0</v>
      </c>
      <c r="I43" s="41">
        <f>IF(H43&gt;=20,20,H43)</f>
        <v>0</v>
      </c>
    </row>
    <row r="44" spans="1:11" ht="31.5" x14ac:dyDescent="0.2">
      <c r="A44" s="23">
        <v>21</v>
      </c>
      <c r="B44" s="52" t="s">
        <v>55</v>
      </c>
      <c r="C44" s="28" t="s">
        <v>62</v>
      </c>
      <c r="D44" s="27">
        <v>20</v>
      </c>
      <c r="E44" s="79"/>
      <c r="F44" s="11"/>
      <c r="G44" s="10">
        <f t="shared" si="6"/>
        <v>0</v>
      </c>
      <c r="H44" s="17">
        <f>SUM(G44)</f>
        <v>0</v>
      </c>
      <c r="I44" s="41">
        <f>IF(H44&gt;=20,20,H44)</f>
        <v>0</v>
      </c>
    </row>
    <row r="45" spans="1:11" ht="25.5" x14ac:dyDescent="0.2">
      <c r="A45" s="23">
        <v>22</v>
      </c>
      <c r="B45" s="52" t="s">
        <v>20</v>
      </c>
      <c r="C45" s="28" t="s">
        <v>63</v>
      </c>
      <c r="D45" s="27">
        <v>30</v>
      </c>
      <c r="E45" s="80"/>
      <c r="F45" s="11"/>
      <c r="G45" s="10">
        <f t="shared" si="6"/>
        <v>0</v>
      </c>
      <c r="H45" s="17">
        <f>SUM(G45)</f>
        <v>0</v>
      </c>
      <c r="I45" s="41">
        <f>IF(H45&gt;=30,30,H45)</f>
        <v>0</v>
      </c>
    </row>
    <row r="46" spans="1:11" ht="18" x14ac:dyDescent="0.2">
      <c r="A46" s="83">
        <v>23</v>
      </c>
      <c r="B46" s="52" t="s">
        <v>22</v>
      </c>
      <c r="C46" s="88"/>
      <c r="D46" s="88"/>
      <c r="E46" s="88"/>
      <c r="F46" s="88"/>
      <c r="G46" s="88"/>
      <c r="H46" s="53"/>
      <c r="I46" s="54"/>
      <c r="J46" s="82"/>
    </row>
    <row r="47" spans="1:11" ht="31.5" x14ac:dyDescent="0.2">
      <c r="A47" s="83"/>
      <c r="B47" s="24" t="s">
        <v>47</v>
      </c>
      <c r="C47" s="10">
        <v>10</v>
      </c>
      <c r="D47" s="66">
        <v>40</v>
      </c>
      <c r="E47" s="78" t="s">
        <v>86</v>
      </c>
      <c r="F47" s="11"/>
      <c r="G47" s="10">
        <f>C47*F47</f>
        <v>0</v>
      </c>
      <c r="H47" s="72">
        <f>SUM(G47:G51)</f>
        <v>0</v>
      </c>
      <c r="I47" s="75">
        <f>IF(H47&gt;=40,40,H47)</f>
        <v>0</v>
      </c>
      <c r="J47" s="82"/>
    </row>
    <row r="48" spans="1:11" ht="31.5" x14ac:dyDescent="0.2">
      <c r="A48" s="83"/>
      <c r="B48" s="24" t="s">
        <v>48</v>
      </c>
      <c r="C48" s="10">
        <v>5</v>
      </c>
      <c r="D48" s="67"/>
      <c r="E48" s="79"/>
      <c r="F48" s="11"/>
      <c r="G48" s="10">
        <f t="shared" ref="G48:G51" si="7">C48*F48</f>
        <v>0</v>
      </c>
      <c r="H48" s="73"/>
      <c r="I48" s="76"/>
      <c r="J48" s="82"/>
    </row>
    <row r="49" spans="1:10" ht="18" x14ac:dyDescent="0.2">
      <c r="A49" s="83"/>
      <c r="B49" s="24" t="s">
        <v>49</v>
      </c>
      <c r="C49" s="10">
        <v>10</v>
      </c>
      <c r="D49" s="67"/>
      <c r="E49" s="79"/>
      <c r="F49" s="11"/>
      <c r="G49" s="10">
        <f t="shared" si="7"/>
        <v>0</v>
      </c>
      <c r="H49" s="73"/>
      <c r="I49" s="76"/>
      <c r="J49" s="82"/>
    </row>
    <row r="50" spans="1:10" ht="16.5" x14ac:dyDescent="0.2">
      <c r="A50" s="83"/>
      <c r="B50" s="24" t="s">
        <v>50</v>
      </c>
      <c r="C50" s="10">
        <v>10</v>
      </c>
      <c r="D50" s="67"/>
      <c r="E50" s="79"/>
      <c r="F50" s="11"/>
      <c r="G50" s="10">
        <f t="shared" si="7"/>
        <v>0</v>
      </c>
      <c r="H50" s="73"/>
      <c r="I50" s="76"/>
      <c r="J50" s="82"/>
    </row>
    <row r="51" spans="1:10" ht="25.5" x14ac:dyDescent="0.2">
      <c r="A51" s="25"/>
      <c r="B51" s="24" t="s">
        <v>51</v>
      </c>
      <c r="C51" s="10">
        <v>20</v>
      </c>
      <c r="D51" s="68"/>
      <c r="E51" s="80"/>
      <c r="F51" s="11"/>
      <c r="G51" s="10">
        <f t="shared" si="7"/>
        <v>0</v>
      </c>
      <c r="H51" s="74"/>
      <c r="I51" s="77"/>
      <c r="J51" s="82"/>
    </row>
    <row r="52" spans="1:10" ht="18" x14ac:dyDescent="0.2">
      <c r="A52" s="89">
        <v>24</v>
      </c>
      <c r="B52" s="52" t="s">
        <v>35</v>
      </c>
      <c r="C52" s="88"/>
      <c r="D52" s="88"/>
      <c r="E52" s="88"/>
      <c r="F52" s="88"/>
      <c r="G52" s="88"/>
      <c r="H52" s="53"/>
      <c r="I52" s="54"/>
    </row>
    <row r="53" spans="1:10" ht="47.25" x14ac:dyDescent="0.2">
      <c r="A53" s="89"/>
      <c r="B53" s="19" t="s">
        <v>36</v>
      </c>
      <c r="C53" s="10">
        <v>3</v>
      </c>
      <c r="D53" s="90">
        <v>25</v>
      </c>
      <c r="E53" s="78" t="s">
        <v>86</v>
      </c>
      <c r="F53" s="11"/>
      <c r="G53" s="10">
        <f>C53*F53</f>
        <v>0</v>
      </c>
      <c r="H53" s="84">
        <f>SUM(G53:G64)</f>
        <v>0</v>
      </c>
      <c r="I53" s="85">
        <f>IF(H53&gt;=25,25,H53)</f>
        <v>0</v>
      </c>
      <c r="J53" s="82"/>
    </row>
    <row r="54" spans="1:10" ht="31.5" x14ac:dyDescent="0.2">
      <c r="A54" s="89"/>
      <c r="B54" s="19" t="s">
        <v>37</v>
      </c>
      <c r="C54" s="10">
        <v>5</v>
      </c>
      <c r="D54" s="90"/>
      <c r="E54" s="79"/>
      <c r="F54" s="11"/>
      <c r="G54" s="10">
        <f t="shared" ref="G54:G64" si="8">C54*F54</f>
        <v>0</v>
      </c>
      <c r="H54" s="84"/>
      <c r="I54" s="85"/>
      <c r="J54" s="82"/>
    </row>
    <row r="55" spans="1:10" ht="31.5" x14ac:dyDescent="0.2">
      <c r="A55" s="89"/>
      <c r="B55" s="19" t="s">
        <v>38</v>
      </c>
      <c r="C55" s="10">
        <v>4</v>
      </c>
      <c r="D55" s="90"/>
      <c r="E55" s="79"/>
      <c r="F55" s="11"/>
      <c r="G55" s="10">
        <f t="shared" si="8"/>
        <v>0</v>
      </c>
      <c r="H55" s="84"/>
      <c r="I55" s="85"/>
      <c r="J55" s="82"/>
    </row>
    <row r="56" spans="1:10" ht="31.5" x14ac:dyDescent="0.2">
      <c r="A56" s="89"/>
      <c r="B56" s="29" t="s">
        <v>64</v>
      </c>
      <c r="C56" s="10">
        <v>4</v>
      </c>
      <c r="D56" s="90"/>
      <c r="E56" s="79"/>
      <c r="F56" s="11"/>
      <c r="G56" s="10">
        <f t="shared" si="8"/>
        <v>0</v>
      </c>
      <c r="H56" s="84"/>
      <c r="I56" s="85"/>
      <c r="J56" s="82"/>
    </row>
    <row r="57" spans="1:10" ht="31.5" x14ac:dyDescent="0.2">
      <c r="A57" s="89"/>
      <c r="B57" s="29" t="s">
        <v>65</v>
      </c>
      <c r="C57" s="10">
        <v>3</v>
      </c>
      <c r="D57" s="90"/>
      <c r="E57" s="79"/>
      <c r="F57" s="11"/>
      <c r="G57" s="10">
        <f t="shared" si="8"/>
        <v>0</v>
      </c>
      <c r="H57" s="84"/>
      <c r="I57" s="85"/>
      <c r="J57" s="82"/>
    </row>
    <row r="58" spans="1:10" ht="41.25" customHeight="1" x14ac:dyDescent="0.2">
      <c r="A58" s="89"/>
      <c r="B58" s="30" t="s">
        <v>66</v>
      </c>
      <c r="C58" s="10">
        <v>5</v>
      </c>
      <c r="D58" s="90"/>
      <c r="E58" s="79"/>
      <c r="F58" s="11"/>
      <c r="G58" s="10">
        <f t="shared" si="8"/>
        <v>0</v>
      </c>
      <c r="H58" s="84"/>
      <c r="I58" s="85"/>
      <c r="J58" s="82"/>
    </row>
    <row r="59" spans="1:10" ht="31.5" x14ac:dyDescent="0.2">
      <c r="A59" s="89"/>
      <c r="B59" s="30" t="s">
        <v>67</v>
      </c>
      <c r="C59" s="10">
        <v>3</v>
      </c>
      <c r="D59" s="90"/>
      <c r="E59" s="79"/>
      <c r="F59" s="11"/>
      <c r="G59" s="10">
        <f t="shared" si="8"/>
        <v>0</v>
      </c>
      <c r="H59" s="84"/>
      <c r="I59" s="85"/>
      <c r="J59" s="82"/>
    </row>
    <row r="60" spans="1:10" ht="47.25" x14ac:dyDescent="0.2">
      <c r="A60" s="89"/>
      <c r="B60" s="30" t="s">
        <v>68</v>
      </c>
      <c r="C60" s="10">
        <v>1</v>
      </c>
      <c r="D60" s="90"/>
      <c r="E60" s="79"/>
      <c r="F60" s="11"/>
      <c r="G60" s="10">
        <f t="shared" si="8"/>
        <v>0</v>
      </c>
      <c r="H60" s="84"/>
      <c r="I60" s="85"/>
      <c r="J60" s="82"/>
    </row>
    <row r="61" spans="1:10" ht="38.25" customHeight="1" x14ac:dyDescent="0.2">
      <c r="A61" s="89"/>
      <c r="B61" s="30" t="s">
        <v>69</v>
      </c>
      <c r="C61" s="10">
        <v>2</v>
      </c>
      <c r="D61" s="90"/>
      <c r="E61" s="79"/>
      <c r="F61" s="11"/>
      <c r="G61" s="10">
        <f t="shared" si="8"/>
        <v>0</v>
      </c>
      <c r="H61" s="84"/>
      <c r="I61" s="85"/>
      <c r="J61" s="82"/>
    </row>
    <row r="62" spans="1:10" ht="31.5" x14ac:dyDescent="0.2">
      <c r="A62" s="89"/>
      <c r="B62" s="30" t="s">
        <v>70</v>
      </c>
      <c r="C62" s="10">
        <v>5</v>
      </c>
      <c r="D62" s="90"/>
      <c r="E62" s="79"/>
      <c r="F62" s="11"/>
      <c r="G62" s="10">
        <f t="shared" si="8"/>
        <v>0</v>
      </c>
      <c r="H62" s="84"/>
      <c r="I62" s="85"/>
      <c r="J62" s="82"/>
    </row>
    <row r="63" spans="1:10" ht="31.5" x14ac:dyDescent="0.2">
      <c r="A63" s="89"/>
      <c r="B63" s="30" t="s">
        <v>71</v>
      </c>
      <c r="C63" s="10">
        <v>7</v>
      </c>
      <c r="D63" s="90"/>
      <c r="E63" s="79"/>
      <c r="F63" s="11"/>
      <c r="G63" s="10">
        <f t="shared" si="8"/>
        <v>0</v>
      </c>
      <c r="H63" s="84"/>
      <c r="I63" s="85"/>
      <c r="J63" s="82"/>
    </row>
    <row r="64" spans="1:10" ht="31.5" x14ac:dyDescent="0.2">
      <c r="A64" s="89"/>
      <c r="B64" s="30" t="s">
        <v>72</v>
      </c>
      <c r="C64" s="10">
        <v>6</v>
      </c>
      <c r="D64" s="90"/>
      <c r="E64" s="80"/>
      <c r="F64" s="11"/>
      <c r="G64" s="10">
        <f>C64*F64</f>
        <v>0</v>
      </c>
      <c r="H64" s="84"/>
      <c r="I64" s="85"/>
      <c r="J64" s="82"/>
    </row>
    <row r="65" spans="1:10" ht="18" x14ac:dyDescent="0.2">
      <c r="A65" s="63">
        <v>25</v>
      </c>
      <c r="B65" s="56" t="s">
        <v>73</v>
      </c>
      <c r="C65" s="69"/>
      <c r="D65" s="70"/>
      <c r="E65" s="70"/>
      <c r="F65" s="70"/>
      <c r="G65" s="71"/>
      <c r="H65" s="53"/>
      <c r="I65" s="54"/>
      <c r="J65" s="31"/>
    </row>
    <row r="66" spans="1:10" ht="31.5" x14ac:dyDescent="0.2">
      <c r="A66" s="64"/>
      <c r="B66" s="32" t="s">
        <v>74</v>
      </c>
      <c r="C66" s="10">
        <v>2</v>
      </c>
      <c r="D66" s="66">
        <v>15</v>
      </c>
      <c r="E66" s="78" t="s">
        <v>86</v>
      </c>
      <c r="F66" s="11"/>
      <c r="G66" s="10">
        <f>C66*F66</f>
        <v>0</v>
      </c>
      <c r="H66" s="72">
        <f>SUM(G66:G74)</f>
        <v>0</v>
      </c>
      <c r="I66" s="75">
        <f>IF(H66&gt;=15,15,G66)</f>
        <v>0</v>
      </c>
      <c r="J66" s="31"/>
    </row>
    <row r="67" spans="1:10" ht="31.5" x14ac:dyDescent="0.2">
      <c r="A67" s="64"/>
      <c r="B67" s="32" t="s">
        <v>75</v>
      </c>
      <c r="C67" s="10">
        <v>5</v>
      </c>
      <c r="D67" s="67"/>
      <c r="E67" s="79"/>
      <c r="F67" s="11"/>
      <c r="G67" s="10">
        <f t="shared" ref="G67:G74" si="9">C67*F67</f>
        <v>0</v>
      </c>
      <c r="H67" s="73"/>
      <c r="I67" s="76"/>
      <c r="J67" s="31"/>
    </row>
    <row r="68" spans="1:10" ht="25.5" customHeight="1" x14ac:dyDescent="0.2">
      <c r="A68" s="64"/>
      <c r="B68" s="32" t="s">
        <v>76</v>
      </c>
      <c r="C68" s="10">
        <v>2</v>
      </c>
      <c r="D68" s="67"/>
      <c r="E68" s="79"/>
      <c r="F68" s="11"/>
      <c r="G68" s="10">
        <f t="shared" si="9"/>
        <v>0</v>
      </c>
      <c r="H68" s="73"/>
      <c r="I68" s="76"/>
      <c r="J68" s="31"/>
    </row>
    <row r="69" spans="1:10" ht="18.75" customHeight="1" x14ac:dyDescent="0.2">
      <c r="A69" s="64"/>
      <c r="B69" s="33" t="s">
        <v>77</v>
      </c>
      <c r="C69" s="35">
        <v>5</v>
      </c>
      <c r="D69" s="67"/>
      <c r="E69" s="79"/>
      <c r="F69" s="38"/>
      <c r="G69" s="10">
        <f t="shared" si="9"/>
        <v>0</v>
      </c>
      <c r="H69" s="73"/>
      <c r="I69" s="76"/>
    </row>
    <row r="70" spans="1:10" ht="36.75" customHeight="1" x14ac:dyDescent="0.2">
      <c r="A70" s="64"/>
      <c r="B70" s="33" t="s">
        <v>78</v>
      </c>
      <c r="C70" s="35">
        <v>4</v>
      </c>
      <c r="D70" s="67"/>
      <c r="E70" s="79"/>
      <c r="F70" s="39"/>
      <c r="G70" s="10">
        <f t="shared" si="9"/>
        <v>0</v>
      </c>
      <c r="H70" s="73"/>
      <c r="I70" s="76"/>
    </row>
    <row r="71" spans="1:10" ht="35.25" customHeight="1" x14ac:dyDescent="0.2">
      <c r="A71" s="64"/>
      <c r="B71" s="33" t="s">
        <v>79</v>
      </c>
      <c r="C71" s="35">
        <v>2</v>
      </c>
      <c r="D71" s="67"/>
      <c r="E71" s="79"/>
      <c r="F71" s="39"/>
      <c r="G71" s="10">
        <f t="shared" si="9"/>
        <v>0</v>
      </c>
      <c r="H71" s="73"/>
      <c r="I71" s="76"/>
    </row>
    <row r="72" spans="1:10" ht="31.5" x14ac:dyDescent="0.2">
      <c r="A72" s="64"/>
      <c r="B72" s="34" t="s">
        <v>80</v>
      </c>
      <c r="C72" s="36">
        <v>5</v>
      </c>
      <c r="D72" s="67"/>
      <c r="E72" s="79"/>
      <c r="F72" s="40"/>
      <c r="G72" s="10">
        <f t="shared" si="9"/>
        <v>0</v>
      </c>
      <c r="H72" s="73"/>
      <c r="I72" s="76"/>
    </row>
    <row r="73" spans="1:10" ht="31.5" x14ac:dyDescent="0.2">
      <c r="A73" s="64"/>
      <c r="B73" s="34" t="s">
        <v>81</v>
      </c>
      <c r="C73" s="36">
        <v>2</v>
      </c>
      <c r="D73" s="67"/>
      <c r="E73" s="79"/>
      <c r="F73" s="40"/>
      <c r="G73" s="10">
        <f t="shared" si="9"/>
        <v>0</v>
      </c>
      <c r="H73" s="73"/>
      <c r="I73" s="76"/>
    </row>
    <row r="74" spans="1:10" ht="31.5" x14ac:dyDescent="0.2">
      <c r="A74" s="65"/>
      <c r="B74" s="34" t="s">
        <v>82</v>
      </c>
      <c r="C74" s="36">
        <v>5</v>
      </c>
      <c r="D74" s="68"/>
      <c r="E74" s="80"/>
      <c r="F74" s="61"/>
      <c r="G74" s="10">
        <f t="shared" si="9"/>
        <v>0</v>
      </c>
      <c r="H74" s="74"/>
      <c r="I74" s="77"/>
    </row>
    <row r="75" spans="1:10" ht="19.5" x14ac:dyDescent="0.2">
      <c r="D75" s="59"/>
      <c r="F75" s="62"/>
      <c r="G75" s="60" t="s">
        <v>83</v>
      </c>
      <c r="H75" s="57">
        <f>SUM(H8,H13,H15,H16,H18,H20,H21,H23,H25,H26,H27,H29,H32,H37:H45,H47,H53,H66)</f>
        <v>25</v>
      </c>
      <c r="I75" s="58">
        <f>SUM(I8,I13,I15,I16,I18,I20,I21,I23,I25,I26,I27,I29,I32,I37:I45,I47,I53,I66)</f>
        <v>25</v>
      </c>
    </row>
    <row r="76" spans="1:10" x14ac:dyDescent="0.2">
      <c r="D76" s="59"/>
      <c r="F76" s="62"/>
    </row>
    <row r="77" spans="1:10" x14ac:dyDescent="0.2">
      <c r="D77" s="59"/>
      <c r="F77" s="62"/>
    </row>
    <row r="78" spans="1:10" x14ac:dyDescent="0.2">
      <c r="D78" s="59"/>
      <c r="F78" s="62"/>
    </row>
    <row r="79" spans="1:10" x14ac:dyDescent="0.2">
      <c r="D79" s="59"/>
      <c r="F79" s="62"/>
    </row>
    <row r="80" spans="1:10" x14ac:dyDescent="0.2">
      <c r="D80" s="59"/>
      <c r="F80" s="62"/>
    </row>
    <row r="81" spans="4:6" x14ac:dyDescent="0.2">
      <c r="D81" s="59"/>
      <c r="F81" s="62"/>
    </row>
    <row r="82" spans="4:6" x14ac:dyDescent="0.2">
      <c r="D82" s="59"/>
      <c r="F82" s="62"/>
    </row>
    <row r="83" spans="4:6" x14ac:dyDescent="0.2">
      <c r="D83" s="59"/>
      <c r="F83" s="62"/>
    </row>
    <row r="84" spans="4:6" x14ac:dyDescent="0.2">
      <c r="D84" s="59"/>
      <c r="F84" s="62"/>
    </row>
    <row r="85" spans="4:6" x14ac:dyDescent="0.2">
      <c r="D85" s="59"/>
      <c r="F85" s="62"/>
    </row>
    <row r="86" spans="4:6" x14ac:dyDescent="0.2">
      <c r="D86" s="59"/>
      <c r="F86" s="62"/>
    </row>
    <row r="87" spans="4:6" x14ac:dyDescent="0.2">
      <c r="D87" s="59"/>
      <c r="F87" s="62"/>
    </row>
    <row r="88" spans="4:6" x14ac:dyDescent="0.2">
      <c r="D88" s="59"/>
      <c r="F88" s="62"/>
    </row>
    <row r="89" spans="4:6" x14ac:dyDescent="0.2">
      <c r="D89" s="59"/>
      <c r="F89" s="62"/>
    </row>
    <row r="90" spans="4:6" x14ac:dyDescent="0.2">
      <c r="D90" s="59"/>
      <c r="F90" s="62"/>
    </row>
    <row r="91" spans="4:6" x14ac:dyDescent="0.2">
      <c r="D91" s="59"/>
      <c r="F91" s="62"/>
    </row>
    <row r="92" spans="4:6" x14ac:dyDescent="0.2">
      <c r="D92" s="59"/>
      <c r="F92" s="62"/>
    </row>
    <row r="93" spans="4:6" x14ac:dyDescent="0.2">
      <c r="D93" s="59"/>
      <c r="F93" s="62"/>
    </row>
    <row r="94" spans="4:6" x14ac:dyDescent="0.2">
      <c r="D94" s="59"/>
      <c r="F94" s="62"/>
    </row>
    <row r="95" spans="4:6" x14ac:dyDescent="0.2">
      <c r="D95" s="59"/>
      <c r="F95" s="62"/>
    </row>
    <row r="96" spans="4:6" x14ac:dyDescent="0.2">
      <c r="D96" s="59"/>
      <c r="F96" s="62"/>
    </row>
    <row r="97" spans="4:6" x14ac:dyDescent="0.2">
      <c r="D97" s="59"/>
      <c r="F97" s="62"/>
    </row>
    <row r="98" spans="4:6" x14ac:dyDescent="0.2">
      <c r="D98" s="59"/>
      <c r="F98" s="62"/>
    </row>
    <row r="99" spans="4:6" x14ac:dyDescent="0.2">
      <c r="D99" s="59"/>
      <c r="F99" s="62"/>
    </row>
    <row r="100" spans="4:6" x14ac:dyDescent="0.2">
      <c r="D100" s="59"/>
      <c r="F100" s="62"/>
    </row>
    <row r="101" spans="4:6" x14ac:dyDescent="0.2">
      <c r="D101" s="59"/>
      <c r="F101" s="62"/>
    </row>
    <row r="102" spans="4:6" x14ac:dyDescent="0.2">
      <c r="D102" s="59"/>
      <c r="F102" s="62"/>
    </row>
    <row r="103" spans="4:6" x14ac:dyDescent="0.2">
      <c r="D103" s="59"/>
      <c r="F103" s="62"/>
    </row>
    <row r="104" spans="4:6" x14ac:dyDescent="0.2">
      <c r="D104" s="59"/>
      <c r="F104" s="62"/>
    </row>
    <row r="105" spans="4:6" x14ac:dyDescent="0.2">
      <c r="D105" s="59"/>
      <c r="F105" s="62"/>
    </row>
    <row r="106" spans="4:6" x14ac:dyDescent="0.2">
      <c r="D106" s="59"/>
      <c r="F106" s="62"/>
    </row>
    <row r="107" spans="4:6" x14ac:dyDescent="0.2">
      <c r="D107" s="59"/>
      <c r="F107" s="62"/>
    </row>
    <row r="108" spans="4:6" x14ac:dyDescent="0.2">
      <c r="D108" s="59"/>
      <c r="F108" s="62"/>
    </row>
    <row r="109" spans="4:6" x14ac:dyDescent="0.2">
      <c r="D109" s="59"/>
      <c r="F109" s="62"/>
    </row>
    <row r="110" spans="4:6" x14ac:dyDescent="0.2">
      <c r="D110" s="59"/>
      <c r="F110" s="37"/>
    </row>
    <row r="111" spans="4:6" x14ac:dyDescent="0.2">
      <c r="D111" s="59"/>
      <c r="F111" s="37"/>
    </row>
    <row r="112" spans="4:6" x14ac:dyDescent="0.2">
      <c r="D112" s="59"/>
      <c r="F112" s="37"/>
    </row>
    <row r="113" spans="4:6" x14ac:dyDescent="0.2">
      <c r="D113" s="59"/>
      <c r="F113" s="37"/>
    </row>
    <row r="114" spans="4:6" x14ac:dyDescent="0.2">
      <c r="D114" s="59"/>
      <c r="F114" s="37"/>
    </row>
    <row r="115" spans="4:6" x14ac:dyDescent="0.2">
      <c r="D115" s="59"/>
      <c r="F115" s="37"/>
    </row>
    <row r="116" spans="4:6" x14ac:dyDescent="0.2">
      <c r="F116" s="37"/>
    </row>
    <row r="117" spans="4:6" x14ac:dyDescent="0.2">
      <c r="F117" s="37"/>
    </row>
    <row r="118" spans="4:6" x14ac:dyDescent="0.2">
      <c r="F118" s="37"/>
    </row>
    <row r="119" spans="4:6" x14ac:dyDescent="0.2">
      <c r="F119" s="37"/>
    </row>
    <row r="120" spans="4:6" x14ac:dyDescent="0.2">
      <c r="F120" s="37"/>
    </row>
    <row r="121" spans="4:6" x14ac:dyDescent="0.2">
      <c r="F121" s="37"/>
    </row>
    <row r="122" spans="4:6" x14ac:dyDescent="0.2">
      <c r="F122" s="37"/>
    </row>
    <row r="123" spans="4:6" x14ac:dyDescent="0.2">
      <c r="F123" s="37"/>
    </row>
    <row r="124" spans="4:6" x14ac:dyDescent="0.2">
      <c r="F124" s="37"/>
    </row>
    <row r="125" spans="4:6" x14ac:dyDescent="0.2">
      <c r="F125" s="37"/>
    </row>
    <row r="126" spans="4:6" x14ac:dyDescent="0.2">
      <c r="F126" s="37"/>
    </row>
    <row r="127" spans="4:6" x14ac:dyDescent="0.2">
      <c r="F127" s="37"/>
    </row>
    <row r="128" spans="4:6" x14ac:dyDescent="0.2">
      <c r="F128" s="37"/>
    </row>
    <row r="129" spans="6:6" x14ac:dyDescent="0.2">
      <c r="F129" s="37"/>
    </row>
    <row r="130" spans="6:6" x14ac:dyDescent="0.2">
      <c r="F130" s="37"/>
    </row>
    <row r="131" spans="6:6" x14ac:dyDescent="0.2">
      <c r="F131" s="37"/>
    </row>
    <row r="132" spans="6:6" x14ac:dyDescent="0.2">
      <c r="F132" s="37"/>
    </row>
    <row r="133" spans="6:6" x14ac:dyDescent="0.2">
      <c r="F133" s="37"/>
    </row>
    <row r="134" spans="6:6" x14ac:dyDescent="0.2">
      <c r="F134" s="37"/>
    </row>
    <row r="135" spans="6:6" x14ac:dyDescent="0.2">
      <c r="F135" s="37"/>
    </row>
    <row r="136" spans="6:6" x14ac:dyDescent="0.2">
      <c r="F136" s="37"/>
    </row>
    <row r="137" spans="6:6" x14ac:dyDescent="0.2">
      <c r="F137" s="37"/>
    </row>
    <row r="138" spans="6:6" x14ac:dyDescent="0.2">
      <c r="F138" s="37"/>
    </row>
    <row r="139" spans="6:6" x14ac:dyDescent="0.2">
      <c r="F139" s="37"/>
    </row>
    <row r="140" spans="6:6" x14ac:dyDescent="0.2">
      <c r="F140" s="37"/>
    </row>
    <row r="141" spans="6:6" x14ac:dyDescent="0.2">
      <c r="F141" s="37"/>
    </row>
    <row r="142" spans="6:6" x14ac:dyDescent="0.2">
      <c r="F142" s="37"/>
    </row>
    <row r="143" spans="6:6" x14ac:dyDescent="0.2">
      <c r="F143" s="37"/>
    </row>
    <row r="144" spans="6:6" x14ac:dyDescent="0.2">
      <c r="F144" s="37"/>
    </row>
    <row r="145" spans="6:6" x14ac:dyDescent="0.2">
      <c r="F145" s="37"/>
    </row>
    <row r="146" spans="6:6" x14ac:dyDescent="0.2">
      <c r="F146" s="37"/>
    </row>
    <row r="147" spans="6:6" x14ac:dyDescent="0.2">
      <c r="F147" s="37"/>
    </row>
    <row r="148" spans="6:6" x14ac:dyDescent="0.2">
      <c r="F148" s="37"/>
    </row>
    <row r="149" spans="6:6" x14ac:dyDescent="0.2">
      <c r="F149" s="37"/>
    </row>
    <row r="150" spans="6:6" x14ac:dyDescent="0.2">
      <c r="F150" s="37"/>
    </row>
    <row r="151" spans="6:6" x14ac:dyDescent="0.2">
      <c r="F151" s="37"/>
    </row>
    <row r="152" spans="6:6" x14ac:dyDescent="0.2">
      <c r="F152" s="37"/>
    </row>
    <row r="153" spans="6:6" x14ac:dyDescent="0.2">
      <c r="F153" s="37"/>
    </row>
    <row r="154" spans="6:6" x14ac:dyDescent="0.2">
      <c r="F154" s="37"/>
    </row>
    <row r="155" spans="6:6" x14ac:dyDescent="0.2">
      <c r="F155" s="37"/>
    </row>
    <row r="156" spans="6:6" x14ac:dyDescent="0.2">
      <c r="F156" s="37"/>
    </row>
    <row r="157" spans="6:6" x14ac:dyDescent="0.2">
      <c r="F157" s="37"/>
    </row>
    <row r="158" spans="6:6" x14ac:dyDescent="0.2">
      <c r="F158" s="37"/>
    </row>
    <row r="159" spans="6:6" x14ac:dyDescent="0.2">
      <c r="F159" s="37"/>
    </row>
    <row r="160" spans="6:6" x14ac:dyDescent="0.2">
      <c r="F160" s="37"/>
    </row>
    <row r="161" spans="6:6" x14ac:dyDescent="0.2">
      <c r="F161" s="37"/>
    </row>
    <row r="162" spans="6:6" x14ac:dyDescent="0.2">
      <c r="F162" s="37"/>
    </row>
    <row r="163" spans="6:6" x14ac:dyDescent="0.2">
      <c r="F163" s="37"/>
    </row>
    <row r="164" spans="6:6" x14ac:dyDescent="0.2">
      <c r="F164" s="37"/>
    </row>
    <row r="165" spans="6:6" x14ac:dyDescent="0.2">
      <c r="F165" s="37"/>
    </row>
    <row r="166" spans="6:6" x14ac:dyDescent="0.2">
      <c r="F166" s="37"/>
    </row>
    <row r="167" spans="6:6" x14ac:dyDescent="0.2">
      <c r="F167" s="37"/>
    </row>
    <row r="168" spans="6:6" x14ac:dyDescent="0.2">
      <c r="F168" s="37"/>
    </row>
    <row r="169" spans="6:6" x14ac:dyDescent="0.2">
      <c r="F169" s="37"/>
    </row>
    <row r="170" spans="6:6" x14ac:dyDescent="0.2">
      <c r="F170" s="37"/>
    </row>
    <row r="171" spans="6:6" x14ac:dyDescent="0.2">
      <c r="F171" s="37"/>
    </row>
    <row r="172" spans="6:6" x14ac:dyDescent="0.2">
      <c r="F172" s="37"/>
    </row>
    <row r="173" spans="6:6" x14ac:dyDescent="0.2">
      <c r="F173" s="37"/>
    </row>
    <row r="174" spans="6:6" x14ac:dyDescent="0.2">
      <c r="F174" s="37"/>
    </row>
    <row r="175" spans="6:6" x14ac:dyDescent="0.2">
      <c r="F175" s="37"/>
    </row>
    <row r="176" spans="6:6" x14ac:dyDescent="0.2">
      <c r="F176" s="37"/>
    </row>
    <row r="177" spans="6:6" x14ac:dyDescent="0.2">
      <c r="F177" s="37"/>
    </row>
    <row r="178" spans="6:6" x14ac:dyDescent="0.2">
      <c r="F178" s="37"/>
    </row>
    <row r="179" spans="6:6" x14ac:dyDescent="0.2">
      <c r="F179" s="37"/>
    </row>
    <row r="180" spans="6:6" x14ac:dyDescent="0.2">
      <c r="F180" s="37"/>
    </row>
    <row r="181" spans="6:6" x14ac:dyDescent="0.2">
      <c r="F181" s="37"/>
    </row>
    <row r="182" spans="6:6" x14ac:dyDescent="0.2">
      <c r="F182" s="37"/>
    </row>
    <row r="183" spans="6:6" x14ac:dyDescent="0.2">
      <c r="F183" s="37"/>
    </row>
    <row r="184" spans="6:6" x14ac:dyDescent="0.2">
      <c r="F184" s="37"/>
    </row>
    <row r="185" spans="6:6" x14ac:dyDescent="0.2">
      <c r="F185" s="37"/>
    </row>
    <row r="186" spans="6:6" x14ac:dyDescent="0.2">
      <c r="F186" s="37"/>
    </row>
    <row r="187" spans="6:6" x14ac:dyDescent="0.2">
      <c r="F187" s="37"/>
    </row>
    <row r="188" spans="6:6" x14ac:dyDescent="0.2">
      <c r="F188" s="37"/>
    </row>
    <row r="189" spans="6:6" x14ac:dyDescent="0.2">
      <c r="F189" s="37"/>
    </row>
    <row r="190" spans="6:6" x14ac:dyDescent="0.2">
      <c r="F190" s="37"/>
    </row>
    <row r="191" spans="6:6" x14ac:dyDescent="0.2">
      <c r="F191" s="37"/>
    </row>
    <row r="192" spans="6:6" x14ac:dyDescent="0.2">
      <c r="F192" s="37"/>
    </row>
    <row r="193" spans="6:6" x14ac:dyDescent="0.2">
      <c r="F193" s="37"/>
    </row>
    <row r="194" spans="6:6" x14ac:dyDescent="0.2">
      <c r="F194" s="37"/>
    </row>
    <row r="195" spans="6:6" x14ac:dyDescent="0.2">
      <c r="F195" s="37"/>
    </row>
    <row r="196" spans="6:6" x14ac:dyDescent="0.2">
      <c r="F196" s="37"/>
    </row>
    <row r="197" spans="6:6" x14ac:dyDescent="0.2">
      <c r="F197" s="37"/>
    </row>
    <row r="198" spans="6:6" x14ac:dyDescent="0.2">
      <c r="F198" s="37"/>
    </row>
    <row r="199" spans="6:6" x14ac:dyDescent="0.2">
      <c r="F199" s="37"/>
    </row>
    <row r="200" spans="6:6" x14ac:dyDescent="0.2">
      <c r="F200" s="37"/>
    </row>
    <row r="201" spans="6:6" x14ac:dyDescent="0.2">
      <c r="F201" s="37"/>
    </row>
    <row r="202" spans="6:6" x14ac:dyDescent="0.2">
      <c r="F202" s="37"/>
    </row>
    <row r="203" spans="6:6" x14ac:dyDescent="0.2">
      <c r="F203" s="37"/>
    </row>
    <row r="204" spans="6:6" x14ac:dyDescent="0.2">
      <c r="F204" s="37"/>
    </row>
    <row r="205" spans="6:6" x14ac:dyDescent="0.2">
      <c r="F205" s="37"/>
    </row>
    <row r="206" spans="6:6" x14ac:dyDescent="0.2">
      <c r="F206" s="37"/>
    </row>
    <row r="207" spans="6:6" x14ac:dyDescent="0.2">
      <c r="F207" s="37"/>
    </row>
    <row r="208" spans="6:6" x14ac:dyDescent="0.2">
      <c r="F208" s="37"/>
    </row>
    <row r="209" spans="6:6" x14ac:dyDescent="0.2">
      <c r="F209" s="37"/>
    </row>
    <row r="210" spans="6:6" x14ac:dyDescent="0.2">
      <c r="F210" s="37"/>
    </row>
    <row r="211" spans="6:6" x14ac:dyDescent="0.2">
      <c r="F211" s="37"/>
    </row>
    <row r="212" spans="6:6" x14ac:dyDescent="0.2">
      <c r="F212" s="37"/>
    </row>
    <row r="213" spans="6:6" x14ac:dyDescent="0.2">
      <c r="F213" s="37"/>
    </row>
    <row r="214" spans="6:6" x14ac:dyDescent="0.2">
      <c r="F214" s="37"/>
    </row>
    <row r="215" spans="6:6" x14ac:dyDescent="0.2">
      <c r="F215" s="37"/>
    </row>
    <row r="216" spans="6:6" x14ac:dyDescent="0.2">
      <c r="F216" s="37"/>
    </row>
    <row r="217" spans="6:6" x14ac:dyDescent="0.2">
      <c r="F217" s="37"/>
    </row>
    <row r="218" spans="6:6" x14ac:dyDescent="0.2">
      <c r="F218" s="37"/>
    </row>
    <row r="219" spans="6:6" x14ac:dyDescent="0.2">
      <c r="F219" s="37"/>
    </row>
    <row r="220" spans="6:6" x14ac:dyDescent="0.2">
      <c r="F220" s="37"/>
    </row>
    <row r="221" spans="6:6" x14ac:dyDescent="0.2">
      <c r="F221" s="37"/>
    </row>
    <row r="222" spans="6:6" x14ac:dyDescent="0.2">
      <c r="F222" s="37"/>
    </row>
  </sheetData>
  <mergeCells count="63">
    <mergeCell ref="I18:I19"/>
    <mergeCell ref="D23:D24"/>
    <mergeCell ref="E18:E21"/>
    <mergeCell ref="D13:D14"/>
    <mergeCell ref="D18:D19"/>
    <mergeCell ref="C17:G17"/>
    <mergeCell ref="J8:J11"/>
    <mergeCell ref="I47:I51"/>
    <mergeCell ref="A1:G1"/>
    <mergeCell ref="H23:H24"/>
    <mergeCell ref="J13:J14"/>
    <mergeCell ref="A46:A50"/>
    <mergeCell ref="E47:E51"/>
    <mergeCell ref="C46:G46"/>
    <mergeCell ref="D29:D30"/>
    <mergeCell ref="E29:E30"/>
    <mergeCell ref="H29:H30"/>
    <mergeCell ref="H32:H36"/>
    <mergeCell ref="I32:I36"/>
    <mergeCell ref="I29:I30"/>
    <mergeCell ref="I23:I24"/>
    <mergeCell ref="C12:G12"/>
    <mergeCell ref="I8:I11"/>
    <mergeCell ref="A7:A11"/>
    <mergeCell ref="D8:D11"/>
    <mergeCell ref="A4:G4"/>
    <mergeCell ref="H8:H11"/>
    <mergeCell ref="E8:E11"/>
    <mergeCell ref="C7:G7"/>
    <mergeCell ref="D5:E5"/>
    <mergeCell ref="A52:A64"/>
    <mergeCell ref="H47:H51"/>
    <mergeCell ref="D53:D64"/>
    <mergeCell ref="C52:G52"/>
    <mergeCell ref="A2:G2"/>
    <mergeCell ref="A3:G3"/>
    <mergeCell ref="H53:H64"/>
    <mergeCell ref="E53:E64"/>
    <mergeCell ref="E13:E16"/>
    <mergeCell ref="C22:G22"/>
    <mergeCell ref="H18:H19"/>
    <mergeCell ref="K32:K36"/>
    <mergeCell ref="J53:J64"/>
    <mergeCell ref="E23:E27"/>
    <mergeCell ref="A12:A14"/>
    <mergeCell ref="H13:H14"/>
    <mergeCell ref="J32:J36"/>
    <mergeCell ref="I53:I64"/>
    <mergeCell ref="K23:K24"/>
    <mergeCell ref="J46:J51"/>
    <mergeCell ref="I13:I14"/>
    <mergeCell ref="E32:E45"/>
    <mergeCell ref="D32:D36"/>
    <mergeCell ref="C28:G28"/>
    <mergeCell ref="A31:A36"/>
    <mergeCell ref="C31:G31"/>
    <mergeCell ref="D47:D51"/>
    <mergeCell ref="A65:A74"/>
    <mergeCell ref="D66:D74"/>
    <mergeCell ref="C65:G65"/>
    <mergeCell ref="H66:H74"/>
    <mergeCell ref="I66:I74"/>
    <mergeCell ref="E66:E74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95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5 Pro</dc:creator>
  <cp:lastModifiedBy>Soumen</cp:lastModifiedBy>
  <dcterms:created xsi:type="dcterms:W3CDTF">2006-09-15T18:30:00Z</dcterms:created>
  <dcterms:modified xsi:type="dcterms:W3CDTF">2023-01-10T08:18:35Z</dcterms:modified>
</cp:coreProperties>
</file>